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S:\ST Monitorização e Avaliação de Programa\PDR2020\13.MONITORIZAÇÃO\SITE\2024_03_31\"/>
    </mc:Choice>
  </mc:AlternateContent>
  <xr:revisionPtr revIDLastSave="0" documentId="8_{FF3F0E73-22B5-41D7-AA02-6B97ADDF7ADE}" xr6:coauthVersionLast="47" xr6:coauthVersionMax="47" xr10:uidLastSave="{00000000-0000-0000-0000-000000000000}"/>
  <bookViews>
    <workbookView xWindow="-110" yWindow="-110" windowWidth="19420" windowHeight="10420" xr2:uid="{4E6E31E3-E6BA-4390-8800-00E67EA40D5A}"/>
  </bookViews>
  <sheets>
    <sheet name="EX_AI" sheetId="1" r:id="rId1"/>
  </sheets>
  <definedNames>
    <definedName name="_xlnm.Print_Area" localSheetId="0">EX_AI!$B$1:$Q$30</definedName>
    <definedName name="org" localSheetId="0">#REF!</definedName>
    <definedName name="org">#REF!</definedName>
    <definedName name="_xlnm.Print_Titles" localSheetId="0">EX_AI!$B:$B,EX_AI!$1:$15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3" i="1" l="1"/>
  <c r="O23" i="1"/>
  <c r="Q23" i="1"/>
  <c r="N23" i="1"/>
  <c r="N22" i="1"/>
  <c r="Q22" i="1"/>
  <c r="P22" i="1"/>
  <c r="O22" i="1"/>
  <c r="O21" i="1"/>
  <c r="Q21" i="1"/>
  <c r="P21" i="1"/>
  <c r="N21" i="1"/>
  <c r="Q20" i="1"/>
  <c r="P20" i="1"/>
  <c r="O20" i="1"/>
  <c r="N20" i="1"/>
  <c r="P19" i="1"/>
  <c r="O19" i="1"/>
  <c r="Q19" i="1"/>
  <c r="H12" i="1"/>
  <c r="N19" i="1"/>
  <c r="N18" i="1"/>
  <c r="Q18" i="1"/>
  <c r="P18" i="1"/>
  <c r="O18" i="1"/>
  <c r="F12" i="1"/>
  <c r="F13" i="1" s="1"/>
  <c r="E12" i="1"/>
  <c r="E13" i="1" s="1"/>
  <c r="O17" i="1"/>
  <c r="Q17" i="1"/>
  <c r="P17" i="1"/>
  <c r="N17" i="1"/>
  <c r="Q16" i="1"/>
  <c r="M12" i="1"/>
  <c r="J12" i="1"/>
  <c r="J13" i="1" s="1"/>
  <c r="I12" i="1"/>
  <c r="I13" i="1" s="1"/>
  <c r="O16" i="1"/>
  <c r="N16" i="1"/>
  <c r="P16" i="1"/>
  <c r="P14" i="1"/>
  <c r="O14" i="1"/>
  <c r="Q14" i="1"/>
  <c r="N14" i="1"/>
  <c r="L12" i="1"/>
  <c r="L13" i="1" s="1"/>
  <c r="K12" i="1"/>
  <c r="K13" i="1" s="1"/>
  <c r="D12" i="1"/>
  <c r="D13" i="1" s="1"/>
  <c r="M13" i="1" l="1"/>
  <c r="Q13" i="1" s="1"/>
  <c r="Q12" i="1"/>
  <c r="P13" i="1"/>
  <c r="O12" i="1"/>
  <c r="H13" i="1"/>
  <c r="O13" i="1" s="1"/>
  <c r="G12" i="1"/>
  <c r="P12" i="1"/>
  <c r="N12" i="1" l="1"/>
  <c r="G13" i="1"/>
  <c r="N13" i="1" s="1"/>
</calcChain>
</file>

<file path=xl/sharedStrings.xml><?xml version="1.0" encoding="utf-8"?>
<sst xmlns="http://schemas.openxmlformats.org/spreadsheetml/2006/main" count="58" uniqueCount="44">
  <si>
    <t>Indicadores de monitorização: 2014-2022 (por Áreas de Intervenção)</t>
  </si>
  <si>
    <t>Execução financeira (programação, compromissos, contratos e pagamentos)</t>
  </si>
  <si>
    <t>ÁREAS DE INTERVENÇÃO PDR2020</t>
  </si>
  <si>
    <r>
      <t>PROGRAMAÇÃO
2014-2022</t>
    </r>
    <r>
      <rPr>
        <sz val="10"/>
        <color theme="0"/>
        <rFont val="Aptos Narrow"/>
        <family val="2"/>
        <scheme val="minor"/>
      </rPr>
      <t xml:space="preserve">  [a]</t>
    </r>
  </si>
  <si>
    <r>
      <t>COMPROMISSOS ASSUMIDOS</t>
    </r>
    <r>
      <rPr>
        <sz val="10"/>
        <color theme="0"/>
        <rFont val="Aptos Narrow"/>
        <family val="2"/>
        <scheme val="minor"/>
      </rPr>
      <t xml:space="preserve">  [b]</t>
    </r>
  </si>
  <si>
    <r>
      <t>DESPESA CONTRATADA</t>
    </r>
    <r>
      <rPr>
        <sz val="10"/>
        <color theme="0"/>
        <rFont val="Aptos Narrow"/>
        <family val="2"/>
        <scheme val="minor"/>
      </rPr>
      <t xml:space="preserve">  [c]</t>
    </r>
  </si>
  <si>
    <r>
      <t>PAGAMENTOS AOS
BENEFICIÁRIOS</t>
    </r>
    <r>
      <rPr>
        <sz val="10"/>
        <color theme="0"/>
        <rFont val="Aptos Narrow"/>
        <family val="2"/>
        <scheme val="minor"/>
      </rPr>
      <t xml:space="preserve">  [d]</t>
    </r>
  </si>
  <si>
    <t>INDICADORES</t>
  </si>
  <si>
    <t>Despesa
pública</t>
  </si>
  <si>
    <t>FEADER</t>
  </si>
  <si>
    <t>Nº
[e]</t>
  </si>
  <si>
    <t>Taxa de
compromissos
2014-2022</t>
  </si>
  <si>
    <t>Taxa de
execução
2014-2022</t>
  </si>
  <si>
    <t>mil euros</t>
  </si>
  <si>
    <t>11=4/1</t>
  </si>
  <si>
    <t>12=5/2</t>
  </si>
  <si>
    <t>13=9/1</t>
  </si>
  <si>
    <t>14=10/2</t>
  </si>
  <si>
    <t>PDR2020</t>
  </si>
  <si>
    <t>Excluíndo investimentos "Next Generation"</t>
  </si>
  <si>
    <t>Do qual, investimentos "Next Generation"</t>
  </si>
  <si>
    <t>A1</t>
  </si>
  <si>
    <t>INOVAÇÃO E CONHECIMENTO</t>
  </si>
  <si>
    <t>A2</t>
  </si>
  <si>
    <t>COMPETITIVIDADE E ORGANIZAÇÃO DA PRODUÇÃO</t>
  </si>
  <si>
    <t>A3</t>
  </si>
  <si>
    <t>AMBIENTE, EFICIÊNCIA NO USO DE RECURSOS E CLIMA</t>
  </si>
  <si>
    <t>A4</t>
  </si>
  <si>
    <t>DESENVOLVIMENTO LOCAL</t>
  </si>
  <si>
    <t>M20</t>
  </si>
  <si>
    <t>ASSISTÊNCIA TÉCNICA AOS ESTADOS-MEMBROS</t>
  </si>
  <si>
    <t>M21</t>
  </si>
  <si>
    <t>APOIO TEMPORÁRIO EXCECIONAL AOS AGRICULTORES E ÀS PME AFETADOS PELA CRISE DA COVID-19</t>
  </si>
  <si>
    <t>M22</t>
  </si>
  <si>
    <t>APOIO TEMPORÁRIO EXCECIONAL AOS AGRICULTORES E ÀS PME AFETADOS PELA INVASÃO DA UCRÂNIA</t>
  </si>
  <si>
    <t>M97</t>
  </si>
  <si>
    <t>REFORMA ANTECIPADA</t>
  </si>
  <si>
    <t>Notas:</t>
  </si>
  <si>
    <t>Dados reportados a 31 de março de 2024</t>
  </si>
  <si>
    <t>[a] - Decisão C(2024) 1690 de 8 de março.</t>
  </si>
  <si>
    <t>[b] - Dados relativos a projetos transitados do anterior período de programação, a candidaturas aprovadas líquidas do valor libertado de candidaturas encerradas e, no caso das ações enquadradas no Pedido Único (PU), a pedidos de apoio aprovados.</t>
  </si>
  <si>
    <t>[c] - Dados relativos a projetos transitados do anterior período de programação, a candidaturas com termo de aceitação assinado e, no caso das ações enquadradas no Pedido Único (PU), a pedidos de apoio aprovados.</t>
  </si>
  <si>
    <t>[d] - Fonte IFAP: Dados reportados a 31 de março de 2024.</t>
  </si>
  <si>
    <t>[e] - A partir de 31 de julho de 2018 passou a considerar-se o número de projetos de investimento + o número de projetos das ações enquadradas no Pedido Único (PU).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</si>
</sst>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28">
    <font>
      <sz val="11"/>
      <color theme="1"/>
      <name val="Aptos Narrow"/>
      <family val="2"/>
      <scheme val="minor"/>
    </font>
    <font>
      <sz val="11"/>
      <color theme="0"/>
      <name val="Aptos Narrow"/>
      <family val="2"/>
      <scheme val="minor"/>
    </font>
    <font>
      <sz val="10"/>
      <name val="Arial"/>
      <family val="2"/>
    </font>
    <font>
      <b/>
      <sz val="16"/>
      <color theme="6" tint="-0.249977111117893"/>
      <name val="Aptos Narrow"/>
      <family val="2"/>
      <scheme val="minor"/>
    </font>
    <font>
      <sz val="9"/>
      <name val="Aptos Narrow"/>
      <family val="2"/>
      <scheme val="minor"/>
    </font>
    <font>
      <sz val="16"/>
      <color theme="6" tint="-0.249977111117893"/>
      <name val="Aptos Narrow"/>
      <family val="2"/>
      <scheme val="minor"/>
    </font>
    <font>
      <sz val="9"/>
      <color rgb="FFC00000"/>
      <name val="Aptos Narrow"/>
      <family val="2"/>
      <scheme val="minor"/>
    </font>
    <font>
      <b/>
      <sz val="9"/>
      <color rgb="FFC00000"/>
      <name val="Aptos Narrow"/>
      <family val="2"/>
      <scheme val="minor"/>
    </font>
    <font>
      <sz val="10"/>
      <color rgb="FFFF0000"/>
      <name val="Aptos Narrow"/>
      <family val="2"/>
      <scheme val="minor"/>
    </font>
    <font>
      <sz val="8"/>
      <color rgb="FFC00000"/>
      <name val="Aptos Narrow"/>
      <family val="2"/>
      <scheme val="minor"/>
    </font>
    <font>
      <sz val="10"/>
      <color theme="6" tint="-0.249977111117893"/>
      <name val="Aptos Narrow"/>
      <family val="2"/>
      <scheme val="minor"/>
    </font>
    <font>
      <b/>
      <sz val="12"/>
      <color theme="0"/>
      <name val="Aptos Narrow"/>
      <family val="2"/>
      <scheme val="minor"/>
    </font>
    <font>
      <b/>
      <sz val="10"/>
      <color theme="0"/>
      <name val="Aptos Narrow"/>
      <family val="2"/>
      <scheme val="minor"/>
    </font>
    <font>
      <sz val="10"/>
      <color theme="0"/>
      <name val="Aptos Narrow"/>
      <family val="2"/>
      <scheme val="minor"/>
    </font>
    <font>
      <sz val="8"/>
      <name val="Aptos Narrow"/>
      <family val="2"/>
      <scheme val="minor"/>
    </font>
    <font>
      <sz val="8"/>
      <color theme="0"/>
      <name val="Aptos Narrow"/>
      <family val="2"/>
      <scheme val="minor"/>
    </font>
    <font>
      <b/>
      <sz val="9"/>
      <name val="Aptos Narrow"/>
      <family val="2"/>
      <scheme val="minor"/>
    </font>
    <font>
      <b/>
      <sz val="14"/>
      <color theme="6" tint="-0.249977111117893"/>
      <name val="Aptos Narrow"/>
      <family val="2"/>
      <scheme val="minor"/>
    </font>
    <font>
      <b/>
      <sz val="13"/>
      <color theme="6" tint="-0.249977111117893"/>
      <name val="Aptos Narrow"/>
      <family val="2"/>
      <scheme val="minor"/>
    </font>
    <font>
      <b/>
      <i/>
      <sz val="14"/>
      <color theme="6" tint="-0.249977111117893"/>
      <name val="Aptos Narrow"/>
      <family val="2"/>
      <scheme val="minor"/>
    </font>
    <font>
      <b/>
      <i/>
      <sz val="13"/>
      <color theme="6" tint="-0.249977111117893"/>
      <name val="Aptos Narrow"/>
      <family val="2"/>
      <scheme val="minor"/>
    </font>
    <font>
      <b/>
      <sz val="9"/>
      <color indexed="19"/>
      <name val="Aptos Narrow"/>
      <family val="2"/>
      <scheme val="minor"/>
    </font>
    <font>
      <b/>
      <sz val="10"/>
      <color indexed="19"/>
      <name val="Aptos Narrow"/>
      <family val="2"/>
      <scheme val="minor"/>
    </font>
    <font>
      <sz val="12"/>
      <name val="Aptos Narrow"/>
      <family val="2"/>
      <scheme val="minor"/>
    </font>
    <font>
      <sz val="12"/>
      <color theme="1" tint="0.1499984740745262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0"/>
      <color theme="1" tint="0.249977111117893"/>
      <name val="Aptos Narrow"/>
      <family val="2"/>
      <scheme val="minor"/>
    </font>
    <font>
      <sz val="11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7CB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double">
        <color theme="6" tint="-0.24994659260841701"/>
      </left>
      <right/>
      <top style="double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medium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double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 style="thin">
        <color theme="6" tint="-0.24994659260841701"/>
      </top>
      <bottom style="thin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thin">
        <color theme="6" tint="-0.24994659260841701"/>
      </top>
      <bottom style="thin">
        <color theme="6" tint="-0.24994659260841701"/>
      </bottom>
      <diagonal/>
    </border>
    <border>
      <left style="double">
        <color theme="6" tint="-0.24994659260841701"/>
      </left>
      <right/>
      <top style="thin">
        <color theme="6" tint="-0.24994659260841701"/>
      </top>
      <bottom style="double">
        <color theme="6" tint="-0.24994659260841701"/>
      </bottom>
      <diagonal/>
    </border>
    <border>
      <left/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medium">
        <color theme="6" tint="-0.24994659260841701"/>
      </left>
      <right style="thin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6" tint="-0.24994659260841701"/>
      </left>
      <right style="double">
        <color theme="6" tint="-0.24994659260841701"/>
      </right>
      <top style="thin">
        <color theme="6" tint="-0.24994659260841701"/>
      </top>
      <bottom style="double">
        <color theme="6" tint="-0.24994659260841701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</cellStyleXfs>
  <cellXfs count="99">
    <xf numFmtId="0" fontId="0" fillId="0" borderId="0" xfId="0"/>
    <xf numFmtId="0" fontId="3" fillId="0" borderId="0" xfId="1" applyFont="1" applyAlignment="1">
      <alignment vertical="center"/>
    </xf>
    <xf numFmtId="0" fontId="4" fillId="0" borderId="0" xfId="2" applyFont="1"/>
    <xf numFmtId="0" fontId="3" fillId="0" borderId="0" xfId="1" applyFont="1" applyAlignment="1">
      <alignment horizontal="center" vertical="center"/>
    </xf>
    <xf numFmtId="0" fontId="5" fillId="0" borderId="0" xfId="2" applyFont="1" applyAlignment="1">
      <alignment vertical="center"/>
    </xf>
    <xf numFmtId="0" fontId="6" fillId="0" borderId="0" xfId="2" applyFont="1"/>
    <xf numFmtId="0" fontId="7" fillId="0" borderId="0" xfId="2" applyFont="1" applyAlignment="1">
      <alignment horizontal="center" vertical="center" wrapText="1"/>
    </xf>
    <xf numFmtId="3" fontId="8" fillId="0" borderId="0" xfId="2" applyNumberFormat="1" applyFont="1" applyAlignment="1">
      <alignment horizontal="right" vertical="center" wrapText="1"/>
    </xf>
    <xf numFmtId="3" fontId="8" fillId="0" borderId="0" xfId="2" applyNumberFormat="1" applyFont="1" applyAlignment="1">
      <alignment vertical="center" wrapText="1"/>
    </xf>
    <xf numFmtId="3" fontId="6" fillId="0" borderId="0" xfId="2" applyNumberFormat="1" applyFont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3" fontId="6" fillId="0" borderId="0" xfId="2" quotePrefix="1" applyNumberFormat="1" applyFont="1" applyAlignment="1">
      <alignment horizontal="center" vertical="center"/>
    </xf>
    <xf numFmtId="3" fontId="6" fillId="0" borderId="0" xfId="2" quotePrefix="1" applyNumberFormat="1" applyFont="1" applyAlignment="1">
      <alignment vertical="center"/>
    </xf>
    <xf numFmtId="0" fontId="9" fillId="0" borderId="0" xfId="2" applyFont="1" applyAlignment="1">
      <alignment vertical="center"/>
    </xf>
    <xf numFmtId="0" fontId="10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 wrapText="1"/>
    </xf>
    <xf numFmtId="0" fontId="11" fillId="2" borderId="1" xfId="2" applyFont="1" applyFill="1" applyBorder="1" applyAlignment="1">
      <alignment horizontal="center" vertical="center" wrapText="1"/>
    </xf>
    <xf numFmtId="0" fontId="11" fillId="2" borderId="2" xfId="2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3" fontId="12" fillId="2" borderId="3" xfId="1" applyNumberFormat="1" applyFont="1" applyFill="1" applyBorder="1" applyAlignment="1">
      <alignment horizontal="center" vertical="center" wrapText="1"/>
    </xf>
    <xf numFmtId="3" fontId="12" fillId="2" borderId="4" xfId="1" applyNumberFormat="1" applyFont="1" applyFill="1" applyBorder="1" applyAlignment="1">
      <alignment horizontal="center" vertical="center" wrapText="1"/>
    </xf>
    <xf numFmtId="3" fontId="12" fillId="2" borderId="1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9" fontId="12" fillId="2" borderId="5" xfId="3" applyFont="1" applyFill="1" applyBorder="1" applyAlignment="1">
      <alignment horizontal="center" vertical="center" wrapText="1"/>
    </xf>
    <xf numFmtId="9" fontId="12" fillId="2" borderId="2" xfId="3" applyFont="1" applyFill="1" applyBorder="1" applyAlignment="1">
      <alignment horizontal="center" vertical="center" wrapText="1"/>
    </xf>
    <xf numFmtId="9" fontId="12" fillId="2" borderId="3" xfId="3" applyFont="1" applyFill="1" applyBorder="1" applyAlignment="1">
      <alignment horizontal="center" vertical="center" wrapText="1"/>
    </xf>
    <xf numFmtId="0" fontId="11" fillId="2" borderId="6" xfId="2" applyFont="1" applyFill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3" fontId="1" fillId="3" borderId="7" xfId="1" applyNumberFormat="1" applyFont="1" applyFill="1" applyBorder="1" applyAlignment="1">
      <alignment horizontal="center" vertical="center" wrapText="1"/>
    </xf>
    <xf numFmtId="3" fontId="1" fillId="3" borderId="8" xfId="1" applyNumberFormat="1" applyFont="1" applyFill="1" applyBorder="1" applyAlignment="1">
      <alignment horizontal="center" vertical="center" wrapText="1"/>
    </xf>
    <xf numFmtId="3" fontId="1" fillId="3" borderId="9" xfId="1" applyNumberFormat="1" applyFont="1" applyFill="1" applyBorder="1" applyAlignment="1">
      <alignment horizontal="center" vertical="center" wrapText="1"/>
    </xf>
    <xf numFmtId="0" fontId="1" fillId="3" borderId="10" xfId="1" applyFont="1" applyFill="1" applyBorder="1" applyAlignment="1">
      <alignment horizontal="center" vertical="center" wrapText="1"/>
    </xf>
    <xf numFmtId="9" fontId="1" fillId="3" borderId="7" xfId="3" applyFont="1" applyFill="1" applyBorder="1" applyAlignment="1">
      <alignment horizontal="center" vertical="center" wrapText="1"/>
    </xf>
    <xf numFmtId="9" fontId="1" fillId="3" borderId="9" xfId="3" applyFont="1" applyFill="1" applyBorder="1" applyAlignment="1">
      <alignment horizontal="center" vertical="center" wrapText="1"/>
    </xf>
    <xf numFmtId="3" fontId="1" fillId="3" borderId="11" xfId="1" applyNumberFormat="1" applyFont="1" applyFill="1" applyBorder="1" applyAlignment="1">
      <alignment horizontal="center" vertical="center" wrapText="1"/>
    </xf>
    <xf numFmtId="0" fontId="13" fillId="3" borderId="10" xfId="1" applyFont="1" applyFill="1" applyBorder="1" applyAlignment="1">
      <alignment horizontal="center" vertical="center" wrapText="1"/>
    </xf>
    <xf numFmtId="3" fontId="13" fillId="3" borderId="7" xfId="1" applyNumberFormat="1" applyFont="1" applyFill="1" applyBorder="1" applyAlignment="1">
      <alignment horizontal="center" vertical="center" wrapText="1"/>
    </xf>
    <xf numFmtId="0" fontId="13" fillId="3" borderId="7" xfId="1" applyFont="1" applyFill="1" applyBorder="1" applyAlignment="1">
      <alignment horizontal="center" vertical="center" wrapText="1"/>
    </xf>
    <xf numFmtId="3" fontId="13" fillId="3" borderId="9" xfId="1" applyNumberFormat="1" applyFont="1" applyFill="1" applyBorder="1" applyAlignment="1">
      <alignment horizontal="center" vertical="center" wrapText="1"/>
    </xf>
    <xf numFmtId="3" fontId="13" fillId="3" borderId="7" xfId="2" applyNumberFormat="1" applyFont="1" applyFill="1" applyBorder="1" applyAlignment="1">
      <alignment horizontal="center" vertical="center" wrapText="1"/>
    </xf>
    <xf numFmtId="3" fontId="1" fillId="3" borderId="2" xfId="1" applyNumberFormat="1" applyFont="1" applyFill="1" applyBorder="1" applyAlignment="1">
      <alignment horizontal="center" vertical="center" wrapText="1"/>
    </xf>
    <xf numFmtId="3" fontId="13" fillId="3" borderId="9" xfId="2" applyNumberFormat="1" applyFont="1" applyFill="1" applyBorder="1" applyAlignment="1">
      <alignment horizontal="center" vertical="center" wrapText="1"/>
    </xf>
    <xf numFmtId="0" fontId="14" fillId="0" borderId="0" xfId="2" applyFont="1" applyAlignment="1">
      <alignment horizontal="center" vertical="center" wrapText="1"/>
    </xf>
    <xf numFmtId="0" fontId="11" fillId="2" borderId="12" xfId="2" applyFont="1" applyFill="1" applyBorder="1" applyAlignment="1">
      <alignment horizontal="center" vertical="center" wrapText="1"/>
    </xf>
    <xf numFmtId="0" fontId="11" fillId="2" borderId="8" xfId="2" applyFont="1" applyFill="1" applyBorder="1" applyAlignment="1">
      <alignment horizontal="center" vertical="center" wrapText="1"/>
    </xf>
    <xf numFmtId="0" fontId="15" fillId="2" borderId="8" xfId="2" applyFont="1" applyFill="1" applyBorder="1" applyAlignment="1">
      <alignment horizontal="center" vertical="center" wrapText="1"/>
    </xf>
    <xf numFmtId="0" fontId="15" fillId="2" borderId="13" xfId="2" applyFont="1" applyFill="1" applyBorder="1" applyAlignment="1">
      <alignment horizontal="center" vertical="center" wrapText="1"/>
    </xf>
    <xf numFmtId="0" fontId="15" fillId="2" borderId="14" xfId="2" applyFont="1" applyFill="1" applyBorder="1" applyAlignment="1">
      <alignment horizontal="center" vertical="center" wrapText="1"/>
    </xf>
    <xf numFmtId="0" fontId="16" fillId="0" borderId="0" xfId="2" applyFont="1" applyAlignment="1">
      <alignment horizontal="center" vertical="center" wrapText="1"/>
    </xf>
    <xf numFmtId="3" fontId="4" fillId="0" borderId="0" xfId="2" applyNumberFormat="1" applyFont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7" fillId="0" borderId="15" xfId="1" applyFont="1" applyBorder="1" applyAlignment="1">
      <alignment horizontal="left" vertical="center" indent="1"/>
    </xf>
    <xf numFmtId="0" fontId="17" fillId="0" borderId="16" xfId="1" applyFont="1" applyBorder="1" applyAlignment="1">
      <alignment vertical="center" wrapText="1"/>
    </xf>
    <xf numFmtId="164" fontId="18" fillId="0" borderId="17" xfId="2" applyNumberFormat="1" applyFont="1" applyBorder="1" applyAlignment="1">
      <alignment horizontal="right" vertical="center" wrapText="1" indent="1"/>
    </xf>
    <xf numFmtId="164" fontId="18" fillId="0" borderId="18" xfId="2" applyNumberFormat="1" applyFont="1" applyBorder="1" applyAlignment="1">
      <alignment horizontal="right" vertical="center" wrapText="1" indent="1"/>
    </xf>
    <xf numFmtId="9" fontId="18" fillId="0" borderId="19" xfId="3" applyFont="1" applyFill="1" applyBorder="1" applyAlignment="1">
      <alignment horizontal="center" vertical="center" wrapText="1"/>
    </xf>
    <xf numFmtId="9" fontId="18" fillId="0" borderId="17" xfId="3" applyFont="1" applyFill="1" applyBorder="1" applyAlignment="1">
      <alignment horizontal="center" vertical="center" wrapText="1"/>
    </xf>
    <xf numFmtId="9" fontId="18" fillId="0" borderId="20" xfId="3" applyFont="1" applyFill="1" applyBorder="1" applyAlignment="1">
      <alignment horizontal="center" vertical="center" wrapText="1"/>
    </xf>
    <xf numFmtId="164" fontId="4" fillId="0" borderId="0" xfId="2" applyNumberFormat="1" applyFont="1" applyAlignment="1">
      <alignment vertical="center" wrapText="1"/>
    </xf>
    <xf numFmtId="0" fontId="19" fillId="4" borderId="21" xfId="1" applyFont="1" applyFill="1" applyBorder="1" applyAlignment="1">
      <alignment horizontal="left" vertical="center" wrapText="1" indent="9"/>
    </xf>
    <xf numFmtId="0" fontId="19" fillId="4" borderId="22" xfId="1" applyFont="1" applyFill="1" applyBorder="1" applyAlignment="1">
      <alignment horizontal="left" vertical="center" wrapText="1" indent="9"/>
    </xf>
    <xf numFmtId="164" fontId="20" fillId="4" borderId="23" xfId="2" applyNumberFormat="1" applyFont="1" applyFill="1" applyBorder="1" applyAlignment="1">
      <alignment horizontal="right" vertical="center" wrapText="1" indent="1"/>
    </xf>
    <xf numFmtId="9" fontId="20" fillId="4" borderId="24" xfId="3" applyFont="1" applyFill="1" applyBorder="1" applyAlignment="1">
      <alignment horizontal="center" vertical="center" wrapText="1"/>
    </xf>
    <xf numFmtId="9" fontId="20" fillId="4" borderId="23" xfId="3" applyFont="1" applyFill="1" applyBorder="1" applyAlignment="1">
      <alignment horizontal="center" vertical="center" wrapText="1"/>
    </xf>
    <xf numFmtId="9" fontId="20" fillId="4" borderId="25" xfId="3" applyFont="1" applyFill="1" applyBorder="1" applyAlignment="1">
      <alignment horizontal="center" vertical="center" wrapText="1"/>
    </xf>
    <xf numFmtId="0" fontId="19" fillId="5" borderId="26" xfId="1" applyFont="1" applyFill="1" applyBorder="1" applyAlignment="1">
      <alignment horizontal="left" vertical="center" wrapText="1" indent="9"/>
    </xf>
    <xf numFmtId="0" fontId="19" fillId="5" borderId="27" xfId="1" applyFont="1" applyFill="1" applyBorder="1" applyAlignment="1">
      <alignment horizontal="left" vertical="center" wrapText="1" indent="9"/>
    </xf>
    <xf numFmtId="164" fontId="20" fillId="5" borderId="28" xfId="2" applyNumberFormat="1" applyFont="1" applyFill="1" applyBorder="1" applyAlignment="1">
      <alignment horizontal="right" vertical="center" wrapText="1" indent="1"/>
    </xf>
    <xf numFmtId="9" fontId="20" fillId="5" borderId="29" xfId="3" applyFont="1" applyFill="1" applyBorder="1" applyAlignment="1">
      <alignment horizontal="center" vertical="center" wrapText="1"/>
    </xf>
    <xf numFmtId="9" fontId="20" fillId="5" borderId="28" xfId="3" applyFont="1" applyFill="1" applyBorder="1" applyAlignment="1">
      <alignment horizontal="center" vertical="center" wrapText="1"/>
    </xf>
    <xf numFmtId="9" fontId="20" fillId="5" borderId="30" xfId="3" applyFont="1" applyFill="1" applyBorder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0" xfId="2" applyFont="1" applyAlignment="1">
      <alignment horizontal="left" vertical="center" wrapText="1" indent="2"/>
    </xf>
    <xf numFmtId="164" fontId="22" fillId="0" borderId="0" xfId="2" applyNumberFormat="1" applyFont="1" applyAlignment="1">
      <alignment horizontal="right" vertical="center" wrapText="1" indent="1"/>
    </xf>
    <xf numFmtId="164" fontId="22" fillId="0" borderId="0" xfId="2" applyNumberFormat="1" applyFont="1" applyAlignment="1">
      <alignment horizontal="right" vertical="center" wrapText="1"/>
    </xf>
    <xf numFmtId="9" fontId="22" fillId="0" borderId="0" xfId="3" applyFont="1" applyFill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23" fillId="6" borderId="31" xfId="2" applyFont="1" applyFill="1" applyBorder="1" applyAlignment="1">
      <alignment horizontal="center" vertical="center" wrapText="1"/>
    </xf>
    <xf numFmtId="0" fontId="23" fillId="6" borderId="32" xfId="2" applyFont="1" applyFill="1" applyBorder="1" applyAlignment="1">
      <alignment horizontal="left" vertical="center" wrapText="1"/>
    </xf>
    <xf numFmtId="164" fontId="24" fillId="6" borderId="33" xfId="2" applyNumberFormat="1" applyFont="1" applyFill="1" applyBorder="1" applyAlignment="1">
      <alignment horizontal="right" vertical="center" indent="1"/>
    </xf>
    <xf numFmtId="9" fontId="23" fillId="6" borderId="34" xfId="3" applyFont="1" applyFill="1" applyBorder="1" applyAlignment="1">
      <alignment horizontal="center" vertical="center"/>
    </xf>
    <xf numFmtId="9" fontId="23" fillId="6" borderId="33" xfId="3" applyFont="1" applyFill="1" applyBorder="1" applyAlignment="1">
      <alignment horizontal="center" vertical="center"/>
    </xf>
    <xf numFmtId="9" fontId="23" fillId="6" borderId="34" xfId="3" applyFont="1" applyFill="1" applyBorder="1" applyAlignment="1">
      <alignment horizontal="center" vertical="center" wrapText="1"/>
    </xf>
    <xf numFmtId="0" fontId="25" fillId="6" borderId="32" xfId="0" applyFont="1" applyFill="1" applyBorder="1" applyAlignment="1">
      <alignment vertical="center" wrapText="1"/>
    </xf>
    <xf numFmtId="9" fontId="23" fillId="6" borderId="34" xfId="2" applyNumberFormat="1" applyFont="1" applyFill="1" applyBorder="1" applyAlignment="1">
      <alignment horizontal="center" vertical="center"/>
    </xf>
    <xf numFmtId="9" fontId="23" fillId="6" borderId="33" xfId="2" applyNumberFormat="1" applyFont="1" applyFill="1" applyBorder="1" applyAlignment="1">
      <alignment horizontal="center" vertical="center"/>
    </xf>
    <xf numFmtId="0" fontId="16" fillId="0" borderId="0" xfId="2" applyFont="1" applyAlignment="1">
      <alignment horizontal="left" vertical="center" wrapText="1" indent="1"/>
    </xf>
    <xf numFmtId="3" fontId="16" fillId="0" borderId="0" xfId="2" applyNumberFormat="1" applyFont="1" applyAlignment="1">
      <alignment horizontal="right" vertical="center"/>
    </xf>
    <xf numFmtId="9" fontId="16" fillId="0" borderId="0" xfId="3" applyFont="1" applyFill="1" applyBorder="1" applyAlignment="1">
      <alignment vertical="center"/>
    </xf>
    <xf numFmtId="0" fontId="26" fillId="0" borderId="0" xfId="1" applyFont="1" applyAlignment="1">
      <alignment vertical="center"/>
    </xf>
    <xf numFmtId="3" fontId="4" fillId="0" borderId="0" xfId="2" applyNumberFormat="1" applyFont="1" applyAlignment="1">
      <alignment vertical="center"/>
    </xf>
    <xf numFmtId="9" fontId="27" fillId="0" borderId="0" xfId="3" applyFont="1" applyFill="1" applyBorder="1" applyAlignment="1">
      <alignment vertical="center"/>
    </xf>
    <xf numFmtId="0" fontId="14" fillId="0" borderId="0" xfId="1" applyFont="1" applyAlignment="1">
      <alignment vertical="center"/>
    </xf>
    <xf numFmtId="9" fontId="14" fillId="0" borderId="0" xfId="3" applyFont="1" applyFill="1" applyBorder="1" applyAlignment="1">
      <alignment vertical="center"/>
    </xf>
    <xf numFmtId="0" fontId="4" fillId="0" borderId="0" xfId="2" applyFont="1" applyAlignment="1">
      <alignment horizontal="left" vertical="center" wrapText="1"/>
    </xf>
    <xf numFmtId="3" fontId="14" fillId="0" borderId="0" xfId="1" applyNumberFormat="1" applyFont="1" applyAlignment="1">
      <alignment vertical="center"/>
    </xf>
    <xf numFmtId="9" fontId="4" fillId="0" borderId="0" xfId="3" applyFont="1" applyFill="1" applyAlignment="1">
      <alignment vertical="center"/>
    </xf>
    <xf numFmtId="9" fontId="4" fillId="0" borderId="0" xfId="3" applyFont="1" applyAlignment="1">
      <alignment vertical="center"/>
    </xf>
  </cellXfs>
  <cellStyles count="4">
    <cellStyle name="Normal" xfId="0" builtinId="0"/>
    <cellStyle name="Normal 2" xfId="2" xr:uid="{CA6C23AF-020F-459E-9F08-10C9DFC8A74E}"/>
    <cellStyle name="Normal_Sheet1" xfId="1" xr:uid="{0F098ABF-9560-46FF-82A6-E5B8C9C414C7}"/>
    <cellStyle name="Percentagem 2" xfId="3" xr:uid="{2F7E96AB-D494-4E4C-AE40-8BB3B3BCE69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66147</xdr:colOff>
      <xdr:row>0</xdr:row>
      <xdr:rowOff>124541</xdr:rowOff>
    </xdr:from>
    <xdr:to>
      <xdr:col>2</xdr:col>
      <xdr:colOff>3066102</xdr:colOff>
      <xdr:row>3</xdr:row>
      <xdr:rowOff>103374</xdr:rowOff>
    </xdr:to>
    <xdr:pic>
      <xdr:nvPicPr>
        <xdr:cNvPr id="2" name="Imagem 3">
          <a:extLst>
            <a:ext uri="{FF2B5EF4-FFF2-40B4-BE49-F238E27FC236}">
              <a16:creationId xmlns:a16="http://schemas.microsoft.com/office/drawing/2014/main" id="{FD92431F-F86B-432A-88C9-4066182820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297" y="124541"/>
          <a:ext cx="3609555" cy="8043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047B-809D-4940-9646-233546B71DC4}">
  <dimension ref="A1:FZ35"/>
  <sheetViews>
    <sheetView showGridLines="0" showZeros="0" tabSelected="1" zoomScale="60" zoomScaleNormal="60" zoomScaleSheetLayoutView="30" workbookViewId="0">
      <selection activeCell="E27" sqref="E27"/>
    </sheetView>
  </sheetViews>
  <sheetFormatPr defaultColWidth="11.1796875" defaultRowHeight="12"/>
  <cols>
    <col min="1" max="1" width="0.81640625" style="77" customWidth="1"/>
    <col min="2" max="2" width="8.7265625" style="15" customWidth="1"/>
    <col min="3" max="3" width="55.7265625" style="51" customWidth="1"/>
    <col min="4" max="4" width="13.7265625" style="77" customWidth="1"/>
    <col min="5" max="5" width="13.7265625" style="91" customWidth="1"/>
    <col min="6" max="6" width="11.7265625" style="91" customWidth="1"/>
    <col min="7" max="8" width="13.7265625" style="91" customWidth="1"/>
    <col min="9" max="9" width="11.7265625" style="91" customWidth="1"/>
    <col min="10" max="11" width="13.7265625" style="91" customWidth="1"/>
    <col min="12" max="13" width="13.7265625" style="77" customWidth="1"/>
    <col min="14" max="15" width="9.7265625" style="77" customWidth="1"/>
    <col min="16" max="17" width="9.7265625" style="98" customWidth="1"/>
    <col min="18" max="16384" width="11.1796875" style="77"/>
  </cols>
  <sheetData>
    <row r="1" spans="1:23" s="2" customFormat="1" ht="25" customHeight="1">
      <c r="A1" s="1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23" s="2" customFormat="1" ht="25" customHeight="1">
      <c r="A2" s="4"/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3" s="5" customFormat="1" ht="15" customHeight="1">
      <c r="B3" s="6"/>
      <c r="C3" s="1"/>
      <c r="D3" s="7"/>
      <c r="E3" s="7"/>
      <c r="F3" s="7"/>
      <c r="G3" s="7"/>
      <c r="H3" s="7"/>
      <c r="I3" s="7"/>
      <c r="J3" s="7"/>
      <c r="K3" s="7"/>
      <c r="L3" s="7"/>
      <c r="M3" s="7"/>
      <c r="N3" s="1"/>
      <c r="O3" s="1"/>
      <c r="P3" s="1"/>
      <c r="Q3" s="1"/>
    </row>
    <row r="4" spans="1:23" s="5" customFormat="1" ht="15" customHeight="1">
      <c r="B4" s="6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9"/>
      <c r="O4" s="6"/>
      <c r="P4" s="6"/>
      <c r="Q4" s="6"/>
    </row>
    <row r="5" spans="1:23" s="5" customFormat="1" ht="15" customHeight="1">
      <c r="B5" s="10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11"/>
      <c r="O5" s="12"/>
      <c r="P5" s="13"/>
      <c r="Q5" s="14" t="s">
        <v>38</v>
      </c>
    </row>
    <row r="6" spans="1:23" s="15" customFormat="1" ht="50.15" customHeight="1">
      <c r="B6" s="16" t="s">
        <v>2</v>
      </c>
      <c r="C6" s="17"/>
      <c r="D6" s="18" t="s">
        <v>3</v>
      </c>
      <c r="E6" s="18"/>
      <c r="F6" s="19" t="s">
        <v>4</v>
      </c>
      <c r="G6" s="20"/>
      <c r="H6" s="21"/>
      <c r="I6" s="19" t="s">
        <v>5</v>
      </c>
      <c r="J6" s="20"/>
      <c r="K6" s="21"/>
      <c r="L6" s="18" t="s">
        <v>6</v>
      </c>
      <c r="M6" s="22"/>
      <c r="N6" s="23" t="s">
        <v>7</v>
      </c>
      <c r="O6" s="24"/>
      <c r="P6" s="24"/>
      <c r="Q6" s="25"/>
    </row>
    <row r="7" spans="1:23" s="15" customFormat="1" ht="50.15" customHeight="1">
      <c r="B7" s="26"/>
      <c r="C7" s="27"/>
      <c r="D7" s="28" t="s">
        <v>8</v>
      </c>
      <c r="E7" s="29" t="s">
        <v>9</v>
      </c>
      <c r="F7" s="30" t="s">
        <v>10</v>
      </c>
      <c r="G7" s="28" t="s">
        <v>8</v>
      </c>
      <c r="H7" s="29" t="s">
        <v>9</v>
      </c>
      <c r="I7" s="30" t="s">
        <v>10</v>
      </c>
      <c r="J7" s="28" t="s">
        <v>8</v>
      </c>
      <c r="K7" s="29" t="s">
        <v>9</v>
      </c>
      <c r="L7" s="28" t="s">
        <v>8</v>
      </c>
      <c r="M7" s="31" t="s">
        <v>9</v>
      </c>
      <c r="N7" s="32" t="s">
        <v>11</v>
      </c>
      <c r="O7" s="28"/>
      <c r="P7" s="33" t="s">
        <v>12</v>
      </c>
      <c r="Q7" s="34"/>
    </row>
    <row r="8" spans="1:23" s="15" customFormat="1" ht="20.149999999999999" customHeight="1">
      <c r="B8" s="26"/>
      <c r="C8" s="27"/>
      <c r="D8" s="28"/>
      <c r="E8" s="29"/>
      <c r="F8" s="35"/>
      <c r="G8" s="28"/>
      <c r="H8" s="29"/>
      <c r="I8" s="35"/>
      <c r="J8" s="28"/>
      <c r="K8" s="29"/>
      <c r="L8" s="28"/>
      <c r="M8" s="31"/>
      <c r="N8" s="36" t="s">
        <v>8</v>
      </c>
      <c r="O8" s="37" t="s">
        <v>9</v>
      </c>
      <c r="P8" s="38" t="s">
        <v>8</v>
      </c>
      <c r="Q8" s="39" t="s">
        <v>9</v>
      </c>
    </row>
    <row r="9" spans="1:23" s="15" customFormat="1" ht="20.149999999999999" customHeight="1">
      <c r="B9" s="26"/>
      <c r="C9" s="27"/>
      <c r="D9" s="40" t="s">
        <v>13</v>
      </c>
      <c r="E9" s="40"/>
      <c r="F9" s="41"/>
      <c r="G9" s="40" t="s">
        <v>13</v>
      </c>
      <c r="H9" s="40"/>
      <c r="I9" s="41"/>
      <c r="J9" s="40" t="s">
        <v>13</v>
      </c>
      <c r="K9" s="40"/>
      <c r="L9" s="40" t="s">
        <v>13</v>
      </c>
      <c r="M9" s="42"/>
      <c r="N9" s="36"/>
      <c r="O9" s="37"/>
      <c r="P9" s="38"/>
      <c r="Q9" s="39"/>
    </row>
    <row r="10" spans="1:23" s="43" customFormat="1" ht="20.149999999999999" customHeight="1">
      <c r="B10" s="44"/>
      <c r="C10" s="45"/>
      <c r="D10" s="46">
        <v>1</v>
      </c>
      <c r="E10" s="46">
        <v>2</v>
      </c>
      <c r="F10" s="46">
        <v>3</v>
      </c>
      <c r="G10" s="46">
        <v>4</v>
      </c>
      <c r="H10" s="46">
        <v>5</v>
      </c>
      <c r="I10" s="46">
        <v>6</v>
      </c>
      <c r="J10" s="46">
        <v>7</v>
      </c>
      <c r="K10" s="46">
        <v>8</v>
      </c>
      <c r="L10" s="46">
        <v>9</v>
      </c>
      <c r="M10" s="47">
        <v>10</v>
      </c>
      <c r="N10" s="48" t="s">
        <v>14</v>
      </c>
      <c r="O10" s="46" t="s">
        <v>15</v>
      </c>
      <c r="P10" s="46" t="s">
        <v>16</v>
      </c>
      <c r="Q10" s="47" t="s">
        <v>17</v>
      </c>
    </row>
    <row r="11" spans="1:23" s="15" customFormat="1" ht="5.15" customHeight="1" thickBot="1">
      <c r="B11" s="49"/>
      <c r="C11" s="49"/>
      <c r="E11" s="50"/>
      <c r="F11" s="50"/>
      <c r="G11" s="50"/>
      <c r="H11" s="50"/>
      <c r="I11" s="50"/>
      <c r="J11" s="50"/>
      <c r="K11" s="50"/>
    </row>
    <row r="12" spans="1:23" s="51" customFormat="1" ht="45" customHeight="1" thickTop="1">
      <c r="B12" s="52" t="s">
        <v>18</v>
      </c>
      <c r="C12" s="53"/>
      <c r="D12" s="54">
        <f>SUM(D16:D23)</f>
        <v>5742628.5462387921</v>
      </c>
      <c r="E12" s="54">
        <f t="shared" ref="E12:M12" si="0">SUM(E16:E23)</f>
        <v>4786287.0320000006</v>
      </c>
      <c r="F12" s="54">
        <f t="shared" si="0"/>
        <v>477528</v>
      </c>
      <c r="G12" s="54">
        <f t="shared" si="0"/>
        <v>6479596.5254403707</v>
      </c>
      <c r="H12" s="54">
        <f t="shared" si="0"/>
        <v>5354704.8833359554</v>
      </c>
      <c r="I12" s="54">
        <f t="shared" si="0"/>
        <v>477040</v>
      </c>
      <c r="J12" s="54">
        <f t="shared" si="0"/>
        <v>6627632.8660548367</v>
      </c>
      <c r="K12" s="54">
        <f t="shared" si="0"/>
        <v>5500664.7058159551</v>
      </c>
      <c r="L12" s="54">
        <f t="shared" si="0"/>
        <v>5074194.8395156395</v>
      </c>
      <c r="M12" s="55">
        <f t="shared" si="0"/>
        <v>4248714.2324600015</v>
      </c>
      <c r="N12" s="56">
        <f>G12/D12</f>
        <v>1.1283328659110756</v>
      </c>
      <c r="O12" s="57">
        <f>H12/E12</f>
        <v>1.1187596664252781</v>
      </c>
      <c r="P12" s="57">
        <f>L12/D12</f>
        <v>0.88360143767944876</v>
      </c>
      <c r="Q12" s="58">
        <f>M12/E12</f>
        <v>0.88768479701574254</v>
      </c>
      <c r="V12" s="59"/>
      <c r="W12" s="59"/>
    </row>
    <row r="13" spans="1:23" s="51" customFormat="1" ht="45" customHeight="1">
      <c r="B13" s="60" t="s">
        <v>19</v>
      </c>
      <c r="C13" s="61"/>
      <c r="D13" s="62">
        <f t="shared" ref="D13:M13" si="1">+D12-D14</f>
        <v>5430439.3462387919</v>
      </c>
      <c r="E13" s="62">
        <f t="shared" si="1"/>
        <v>4474097.8320000004</v>
      </c>
      <c r="F13" s="62">
        <f t="shared" si="1"/>
        <v>452105</v>
      </c>
      <c r="G13" s="62">
        <f t="shared" si="1"/>
        <v>6144969.5830803709</v>
      </c>
      <c r="H13" s="62">
        <f t="shared" si="1"/>
        <v>5020077.9409759557</v>
      </c>
      <c r="I13" s="62">
        <f t="shared" si="1"/>
        <v>451770</v>
      </c>
      <c r="J13" s="62">
        <f t="shared" si="1"/>
        <v>6296592.7539548371</v>
      </c>
      <c r="K13" s="62">
        <f t="shared" si="1"/>
        <v>5169624.5937159546</v>
      </c>
      <c r="L13" s="62">
        <f t="shared" si="1"/>
        <v>4857641.1802956397</v>
      </c>
      <c r="M13" s="62">
        <f t="shared" si="1"/>
        <v>4032160.5732400017</v>
      </c>
      <c r="N13" s="63">
        <f t="shared" ref="N13:O13" si="2">G13/D13</f>
        <v>1.1315787160640094</v>
      </c>
      <c r="O13" s="64">
        <f t="shared" si="2"/>
        <v>1.1220313299970672</v>
      </c>
      <c r="P13" s="64">
        <f t="shared" ref="P13:Q13" si="3">L13/D13</f>
        <v>0.89452084271231547</v>
      </c>
      <c r="Q13" s="65">
        <f t="shared" si="3"/>
        <v>0.90122315708003975</v>
      </c>
      <c r="T13" s="59"/>
      <c r="V13" s="59"/>
      <c r="W13" s="59"/>
    </row>
    <row r="14" spans="1:23" s="51" customFormat="1" ht="45" customHeight="1" thickBot="1">
      <c r="B14" s="66" t="s">
        <v>20</v>
      </c>
      <c r="C14" s="67"/>
      <c r="D14" s="68">
        <v>312189.19999999995</v>
      </c>
      <c r="E14" s="68">
        <v>312189.19999999995</v>
      </c>
      <c r="F14" s="68">
        <v>25423</v>
      </c>
      <c r="G14" s="68">
        <v>334626.94235999999</v>
      </c>
      <c r="H14" s="68">
        <v>334626.94235999999</v>
      </c>
      <c r="I14" s="68">
        <v>25270</v>
      </c>
      <c r="J14" s="68">
        <v>331040.11210000003</v>
      </c>
      <c r="K14" s="68">
        <v>331040.11210000003</v>
      </c>
      <c r="L14" s="68">
        <v>216553.65922000003</v>
      </c>
      <c r="M14" s="68">
        <v>216553.65922000003</v>
      </c>
      <c r="N14" s="69">
        <f>G14/D14</f>
        <v>1.0718722568237466</v>
      </c>
      <c r="O14" s="70">
        <f>H14/E14</f>
        <v>1.0718722568237466</v>
      </c>
      <c r="P14" s="70">
        <f>L14/D14</f>
        <v>0.6936615975824918</v>
      </c>
      <c r="Q14" s="71">
        <f>M14/E14</f>
        <v>0.6936615975824918</v>
      </c>
      <c r="T14" s="59"/>
      <c r="V14" s="59"/>
      <c r="W14" s="59"/>
    </row>
    <row r="15" spans="1:23" s="51" customFormat="1" ht="5.15" customHeight="1" thickTop="1">
      <c r="B15" s="72"/>
      <c r="C15" s="73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5"/>
      <c r="O15" s="76"/>
      <c r="P15" s="76"/>
      <c r="Q15" s="76"/>
      <c r="V15" s="59"/>
      <c r="W15" s="59"/>
    </row>
    <row r="16" spans="1:23" ht="45" customHeight="1">
      <c r="B16" s="78" t="s">
        <v>21</v>
      </c>
      <c r="C16" s="79" t="s">
        <v>22</v>
      </c>
      <c r="D16" s="80">
        <v>57268.020583170124</v>
      </c>
      <c r="E16" s="80">
        <v>45412.554020000003</v>
      </c>
      <c r="F16" s="80">
        <v>1957</v>
      </c>
      <c r="G16" s="80">
        <v>67208.281920000009</v>
      </c>
      <c r="H16" s="80">
        <v>53194.471225700014</v>
      </c>
      <c r="I16" s="80">
        <v>1958</v>
      </c>
      <c r="J16" s="80">
        <v>75933.853190000009</v>
      </c>
      <c r="K16" s="80">
        <v>60458.133445699998</v>
      </c>
      <c r="L16" s="80">
        <v>53835.332150000002</v>
      </c>
      <c r="M16" s="80">
        <v>42920.851939999993</v>
      </c>
      <c r="N16" s="81">
        <f>G16/D16</f>
        <v>1.1735743829733678</v>
      </c>
      <c r="O16" s="82">
        <f t="shared" ref="N16:O23" si="4">H16/E16</f>
        <v>1.1713604833208191</v>
      </c>
      <c r="P16" s="82">
        <f>L16/D16</f>
        <v>0.94005924426556975</v>
      </c>
      <c r="Q16" s="82">
        <f t="shared" ref="P16:Q23" si="5">M16/E16</f>
        <v>0.94513186642392655</v>
      </c>
      <c r="V16" s="59"/>
      <c r="W16" s="59"/>
    </row>
    <row r="17" spans="1:182" ht="45" customHeight="1">
      <c r="B17" s="78" t="s">
        <v>23</v>
      </c>
      <c r="C17" s="79" t="s">
        <v>24</v>
      </c>
      <c r="D17" s="80">
        <v>1748591.9431899313</v>
      </c>
      <c r="E17" s="80">
        <v>1468699.0089199999</v>
      </c>
      <c r="F17" s="80">
        <v>62588</v>
      </c>
      <c r="G17" s="80">
        <v>2415370.425479285</v>
      </c>
      <c r="H17" s="80">
        <v>1965115.2484333848</v>
      </c>
      <c r="I17" s="80">
        <v>62332</v>
      </c>
      <c r="J17" s="80">
        <v>2482835.533609286</v>
      </c>
      <c r="K17" s="80">
        <v>2047158.6931533841</v>
      </c>
      <c r="L17" s="80">
        <v>1533048.7377900002</v>
      </c>
      <c r="M17" s="80">
        <v>1282991.5266200001</v>
      </c>
      <c r="N17" s="83">
        <f t="shared" si="4"/>
        <v>1.3813230896357438</v>
      </c>
      <c r="O17" s="82">
        <f>H17/E17</f>
        <v>1.3379972591378146</v>
      </c>
      <c r="P17" s="82">
        <f t="shared" si="5"/>
        <v>0.87673327316908556</v>
      </c>
      <c r="Q17" s="82">
        <f>M17/E17</f>
        <v>0.87355647333311759</v>
      </c>
      <c r="V17" s="59"/>
      <c r="W17" s="59"/>
    </row>
    <row r="18" spans="1:182" ht="45" customHeight="1">
      <c r="B18" s="78" t="s">
        <v>25</v>
      </c>
      <c r="C18" s="79" t="s">
        <v>26</v>
      </c>
      <c r="D18" s="80">
        <v>3466835.622547586</v>
      </c>
      <c r="E18" s="80">
        <v>2878934.7592499997</v>
      </c>
      <c r="F18" s="80">
        <v>311131</v>
      </c>
      <c r="G18" s="80">
        <v>3461723.4290355509</v>
      </c>
      <c r="H18" s="80">
        <v>2889339.7232964369</v>
      </c>
      <c r="I18" s="80">
        <v>310924</v>
      </c>
      <c r="J18" s="80">
        <v>3475411.1484555509</v>
      </c>
      <c r="K18" s="80">
        <v>2903190.3561264374</v>
      </c>
      <c r="L18" s="80">
        <v>3121929.0731499996</v>
      </c>
      <c r="M18" s="80">
        <v>2615226.0124200005</v>
      </c>
      <c r="N18" s="83">
        <f t="shared" si="4"/>
        <v>0.99852540066255624</v>
      </c>
      <c r="O18" s="82">
        <f t="shared" si="4"/>
        <v>1.0036141715309825</v>
      </c>
      <c r="P18" s="82">
        <f t="shared" si="5"/>
        <v>0.90051257488114378</v>
      </c>
      <c r="Q18" s="82">
        <f t="shared" si="5"/>
        <v>0.90840058254786615</v>
      </c>
      <c r="V18" s="59"/>
      <c r="W18" s="59"/>
    </row>
    <row r="19" spans="1:182" ht="45" customHeight="1">
      <c r="B19" s="78" t="s">
        <v>27</v>
      </c>
      <c r="C19" s="79" t="s">
        <v>28</v>
      </c>
      <c r="D19" s="80">
        <v>273891.50988402893</v>
      </c>
      <c r="E19" s="80">
        <v>233158.18231000003</v>
      </c>
      <c r="F19" s="80">
        <v>11985</v>
      </c>
      <c r="G19" s="80">
        <v>328992.68059</v>
      </c>
      <c r="H19" s="80">
        <v>280535.03330000013</v>
      </c>
      <c r="I19" s="80">
        <v>11963</v>
      </c>
      <c r="J19" s="80">
        <v>343375.15600999998</v>
      </c>
      <c r="K19" s="80">
        <v>292407.15789999999</v>
      </c>
      <c r="L19" s="80">
        <v>198330.03579000002</v>
      </c>
      <c r="M19" s="80">
        <v>169880.57606999998</v>
      </c>
      <c r="N19" s="83">
        <f t="shared" si="4"/>
        <v>1.2011788197790505</v>
      </c>
      <c r="O19" s="82">
        <f t="shared" si="4"/>
        <v>1.2031961757490854</v>
      </c>
      <c r="P19" s="82">
        <f t="shared" si="5"/>
        <v>0.72411896182534785</v>
      </c>
      <c r="Q19" s="82">
        <f t="shared" si="5"/>
        <v>0.72860653821761201</v>
      </c>
      <c r="V19" s="59"/>
      <c r="W19" s="59"/>
    </row>
    <row r="20" spans="1:182" ht="45" customHeight="1">
      <c r="B20" s="78" t="s">
        <v>29</v>
      </c>
      <c r="C20" s="84" t="s">
        <v>30</v>
      </c>
      <c r="D20" s="80">
        <v>135934.81172407718</v>
      </c>
      <c r="E20" s="80">
        <v>112281.44736999999</v>
      </c>
      <c r="F20" s="80">
        <v>562</v>
      </c>
      <c r="G20" s="80">
        <v>143934.24510553453</v>
      </c>
      <c r="H20" s="80">
        <v>116930.62054</v>
      </c>
      <c r="I20" s="80">
        <v>558</v>
      </c>
      <c r="J20" s="80">
        <v>187709.71148</v>
      </c>
      <c r="K20" s="80">
        <v>147860.57865000001</v>
      </c>
      <c r="L20" s="80">
        <v>106945.02232564052</v>
      </c>
      <c r="M20" s="80">
        <v>89894.18528000002</v>
      </c>
      <c r="N20" s="85">
        <f t="shared" si="4"/>
        <v>1.0588475702434099</v>
      </c>
      <c r="O20" s="86">
        <f t="shared" si="4"/>
        <v>1.0414064235801987</v>
      </c>
      <c r="P20" s="86">
        <f t="shared" si="5"/>
        <v>0.78673756169773024</v>
      </c>
      <c r="Q20" s="82">
        <f t="shared" si="5"/>
        <v>0.80061477105627754</v>
      </c>
      <c r="V20" s="59"/>
      <c r="W20" s="59"/>
    </row>
    <row r="21" spans="1:182" ht="45" customHeight="1">
      <c r="B21" s="78" t="s">
        <v>31</v>
      </c>
      <c r="C21" s="84" t="s">
        <v>32</v>
      </c>
      <c r="D21" s="80">
        <v>12300.252700000001</v>
      </c>
      <c r="E21" s="80">
        <v>9938.4958600000009</v>
      </c>
      <c r="F21" s="80">
        <v>2647</v>
      </c>
      <c r="G21" s="80">
        <v>12300.252700000001</v>
      </c>
      <c r="H21" s="80">
        <v>9938.4958600000027</v>
      </c>
      <c r="I21" s="80">
        <v>2647</v>
      </c>
      <c r="J21" s="80">
        <v>12300.252700000001</v>
      </c>
      <c r="K21" s="80">
        <v>9938.4958600000027</v>
      </c>
      <c r="L21" s="80">
        <v>12300.252700000001</v>
      </c>
      <c r="M21" s="80">
        <v>9938.4958600000009</v>
      </c>
      <c r="N21" s="85">
        <f>G21/D21</f>
        <v>1</v>
      </c>
      <c r="O21" s="86">
        <f t="shared" si="4"/>
        <v>1.0000000000000002</v>
      </c>
      <c r="P21" s="86">
        <f>L21/D21</f>
        <v>1</v>
      </c>
      <c r="Q21" s="82">
        <f t="shared" si="5"/>
        <v>1</v>
      </c>
      <c r="V21" s="59"/>
      <c r="W21" s="59"/>
    </row>
    <row r="22" spans="1:182" ht="45" customHeight="1">
      <c r="B22" s="78" t="s">
        <v>33</v>
      </c>
      <c r="C22" s="84" t="s">
        <v>34</v>
      </c>
      <c r="D22" s="80">
        <v>47136.532000000007</v>
      </c>
      <c r="E22" s="80">
        <v>37293.20799000001</v>
      </c>
      <c r="F22" s="80">
        <v>86482</v>
      </c>
      <c r="G22" s="80">
        <v>49397.357000000004</v>
      </c>
      <c r="H22" s="80">
        <v>39081.914400433248</v>
      </c>
      <c r="I22" s="80">
        <v>86482</v>
      </c>
      <c r="J22" s="80">
        <v>49397.357000000004</v>
      </c>
      <c r="K22" s="80">
        <v>39081.914400433248</v>
      </c>
      <c r="L22" s="80">
        <v>47136.531999999999</v>
      </c>
      <c r="M22" s="80">
        <v>37293.207990000003</v>
      </c>
      <c r="N22" s="85">
        <f t="shared" ref="N22:N23" si="6">G22/D22</f>
        <v>1.0479633291647337</v>
      </c>
      <c r="O22" s="86">
        <f t="shared" si="4"/>
        <v>1.0479633291647334</v>
      </c>
      <c r="P22" s="86">
        <f t="shared" ref="P22:P23" si="7">L22/D22</f>
        <v>0.99999999999999989</v>
      </c>
      <c r="Q22" s="82">
        <f t="shared" si="5"/>
        <v>0.99999999999999978</v>
      </c>
      <c r="V22" s="59"/>
      <c r="W22" s="59"/>
    </row>
    <row r="23" spans="1:182" ht="45" customHeight="1">
      <c r="B23" s="78" t="s">
        <v>35</v>
      </c>
      <c r="C23" s="84" t="s">
        <v>36</v>
      </c>
      <c r="D23" s="80">
        <v>669.85361</v>
      </c>
      <c r="E23" s="80">
        <v>569.37628000000007</v>
      </c>
      <c r="F23" s="80">
        <v>176</v>
      </c>
      <c r="G23" s="80">
        <v>669.85361</v>
      </c>
      <c r="H23" s="80">
        <v>569.37628000000007</v>
      </c>
      <c r="I23" s="80">
        <v>176</v>
      </c>
      <c r="J23" s="80">
        <v>669.85361</v>
      </c>
      <c r="K23" s="80">
        <v>569.37628000000007</v>
      </c>
      <c r="L23" s="80">
        <v>669.85360999999989</v>
      </c>
      <c r="M23" s="80">
        <v>569.37628000000007</v>
      </c>
      <c r="N23" s="85">
        <f t="shared" si="6"/>
        <v>1</v>
      </c>
      <c r="O23" s="86">
        <f t="shared" si="4"/>
        <v>1</v>
      </c>
      <c r="P23" s="86">
        <f t="shared" si="7"/>
        <v>0.99999999999999978</v>
      </c>
      <c r="Q23" s="82">
        <f t="shared" si="5"/>
        <v>1</v>
      </c>
      <c r="V23" s="59"/>
      <c r="W23" s="59"/>
    </row>
    <row r="24" spans="1:182" ht="15" customHeight="1">
      <c r="B24" s="49"/>
      <c r="C24" s="87"/>
      <c r="D24" s="88"/>
      <c r="E24" s="88"/>
      <c r="F24" s="88"/>
      <c r="G24" s="88"/>
      <c r="H24" s="88"/>
      <c r="I24" s="88"/>
      <c r="J24" s="88"/>
      <c r="K24" s="88"/>
      <c r="L24" s="88"/>
      <c r="M24" s="89"/>
      <c r="N24" s="89"/>
      <c r="O24" s="89"/>
      <c r="P24" s="89"/>
      <c r="Q24" s="89"/>
    </row>
    <row r="25" spans="1:182" ht="15" customHeight="1">
      <c r="B25" s="90" t="s">
        <v>37</v>
      </c>
      <c r="C25" s="87"/>
      <c r="N25" s="92"/>
      <c r="O25" s="92"/>
      <c r="P25" s="92"/>
      <c r="Q25" s="92"/>
    </row>
    <row r="26" spans="1:182" ht="15" customHeight="1">
      <c r="B26" s="90" t="s">
        <v>39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</row>
    <row r="27" spans="1:182" ht="15" customHeight="1">
      <c r="B27" s="90" t="s">
        <v>40</v>
      </c>
      <c r="C27" s="93"/>
      <c r="D27" s="93"/>
      <c r="E27" s="93"/>
      <c r="F27" s="93"/>
      <c r="G27" s="93"/>
      <c r="H27" s="93"/>
      <c r="I27" s="93"/>
      <c r="J27" s="93"/>
      <c r="K27" s="93"/>
      <c r="L27" s="88"/>
      <c r="M27" s="88"/>
      <c r="N27" s="89"/>
      <c r="O27" s="89"/>
      <c r="P27" s="89"/>
      <c r="Q27" s="94"/>
    </row>
    <row r="28" spans="1:182" s="91" customFormat="1" ht="15" customHeight="1">
      <c r="A28" s="77"/>
      <c r="B28" s="90" t="s">
        <v>41</v>
      </c>
      <c r="C28" s="95"/>
      <c r="D28" s="95"/>
      <c r="E28" s="95"/>
      <c r="F28" s="95"/>
      <c r="G28" s="95"/>
      <c r="H28" s="95"/>
      <c r="I28" s="95"/>
      <c r="J28" s="95"/>
      <c r="K28" s="95"/>
      <c r="L28" s="77"/>
      <c r="M28" s="96"/>
      <c r="N28" s="96"/>
      <c r="O28" s="93"/>
      <c r="P28" s="94"/>
      <c r="Q28" s="95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7"/>
      <c r="FG28" s="77"/>
      <c r="FH28" s="77"/>
      <c r="FI28" s="77"/>
      <c r="FJ28" s="77"/>
      <c r="FK28" s="77"/>
      <c r="FL28" s="77"/>
      <c r="FM28" s="77"/>
      <c r="FN28" s="77"/>
      <c r="FO28" s="77"/>
      <c r="FP28" s="77"/>
      <c r="FQ28" s="77"/>
      <c r="FR28" s="77"/>
      <c r="FS28" s="77"/>
      <c r="FT28" s="77"/>
      <c r="FU28" s="77"/>
      <c r="FV28" s="77"/>
      <c r="FW28" s="77"/>
      <c r="FX28" s="77"/>
      <c r="FY28" s="77"/>
      <c r="FZ28" s="77"/>
    </row>
    <row r="29" spans="1:182" s="91" customFormat="1" ht="15" customHeight="1">
      <c r="A29" s="77"/>
      <c r="B29" s="90" t="s">
        <v>42</v>
      </c>
      <c r="C29" s="95"/>
      <c r="D29" s="95"/>
      <c r="E29" s="95"/>
      <c r="F29" s="95"/>
      <c r="G29" s="95"/>
      <c r="H29" s="95"/>
      <c r="I29" s="95"/>
      <c r="J29" s="95"/>
      <c r="K29" s="95"/>
      <c r="L29" s="77"/>
      <c r="M29" s="96"/>
      <c r="N29" s="96"/>
      <c r="O29" s="93"/>
      <c r="P29" s="94"/>
      <c r="Q29" s="95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  <c r="AI29" s="77"/>
      <c r="AJ29" s="77"/>
      <c r="AK29" s="77"/>
      <c r="AL29" s="77"/>
      <c r="AM29" s="77"/>
      <c r="AN29" s="77"/>
      <c r="AO29" s="77"/>
      <c r="AP29" s="77"/>
      <c r="AQ29" s="77"/>
      <c r="AR29" s="77"/>
      <c r="AS29" s="77"/>
      <c r="AT29" s="77"/>
      <c r="AU29" s="77"/>
      <c r="AV29" s="77"/>
      <c r="AW29" s="77"/>
      <c r="AX29" s="77"/>
      <c r="AY29" s="77"/>
      <c r="AZ29" s="77"/>
      <c r="BA29" s="77"/>
      <c r="BB29" s="77"/>
      <c r="BC29" s="77"/>
      <c r="BD29" s="77"/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7"/>
      <c r="BY29" s="77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7"/>
      <c r="CR29" s="77"/>
      <c r="CS29" s="77"/>
      <c r="CT29" s="77"/>
      <c r="CU29" s="77"/>
      <c r="CV29" s="77"/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7"/>
      <c r="DR29" s="77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7"/>
      <c r="EM29" s="77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7"/>
      <c r="FG29" s="77"/>
      <c r="FH29" s="77"/>
      <c r="FI29" s="77"/>
      <c r="FJ29" s="77"/>
      <c r="FK29" s="77"/>
      <c r="FL29" s="77"/>
      <c r="FM29" s="77"/>
      <c r="FN29" s="77"/>
      <c r="FO29" s="77"/>
      <c r="FP29" s="77"/>
      <c r="FQ29" s="77"/>
      <c r="FR29" s="77"/>
      <c r="FS29" s="77"/>
      <c r="FT29" s="77"/>
      <c r="FU29" s="77"/>
      <c r="FV29" s="77"/>
      <c r="FW29" s="77"/>
      <c r="FX29" s="77"/>
      <c r="FY29" s="77"/>
      <c r="FZ29" s="77"/>
    </row>
    <row r="30" spans="1:182" s="97" customFormat="1" ht="15" customHeight="1">
      <c r="A30" s="77"/>
      <c r="B30" s="90" t="s">
        <v>43</v>
      </c>
      <c r="C30" s="51"/>
      <c r="D30" s="77"/>
      <c r="E30" s="91"/>
      <c r="F30" s="91"/>
      <c r="G30" s="95"/>
      <c r="H30" s="91"/>
      <c r="I30" s="91"/>
      <c r="J30" s="95"/>
      <c r="K30" s="91"/>
      <c r="L30" s="95"/>
      <c r="M30" s="95"/>
      <c r="N30" s="95"/>
      <c r="O30" s="95"/>
      <c r="P30" s="95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  <c r="AI30" s="77"/>
      <c r="AJ30" s="77"/>
      <c r="AK30" s="77"/>
      <c r="AL30" s="77"/>
      <c r="AM30" s="77"/>
      <c r="AN30" s="77"/>
      <c r="AO30" s="77"/>
      <c r="AP30" s="77"/>
      <c r="AQ30" s="77"/>
      <c r="AR30" s="77"/>
      <c r="AS30" s="77"/>
      <c r="AT30" s="77"/>
      <c r="AU30" s="77"/>
      <c r="AV30" s="77"/>
      <c r="AW30" s="77"/>
      <c r="AX30" s="77"/>
      <c r="AY30" s="77"/>
      <c r="AZ30" s="77"/>
      <c r="BA30" s="77"/>
      <c r="BB30" s="77"/>
      <c r="BC30" s="77"/>
      <c r="BD30" s="77"/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7"/>
      <c r="BY30" s="77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7"/>
      <c r="CR30" s="77"/>
      <c r="CS30" s="77"/>
      <c r="CT30" s="77"/>
      <c r="CU30" s="77"/>
      <c r="CV30" s="77"/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7"/>
      <c r="DR30" s="77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7"/>
      <c r="EM30" s="77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7"/>
      <c r="FG30" s="77"/>
      <c r="FH30" s="77"/>
      <c r="FI30" s="77"/>
      <c r="FJ30" s="77"/>
      <c r="FK30" s="77"/>
      <c r="FL30" s="77"/>
      <c r="FM30" s="77"/>
      <c r="FN30" s="77"/>
      <c r="FO30" s="77"/>
      <c r="FP30" s="77"/>
      <c r="FQ30" s="77"/>
      <c r="FR30" s="77"/>
      <c r="FS30" s="77"/>
      <c r="FT30" s="77"/>
      <c r="FU30" s="77"/>
      <c r="FV30" s="77"/>
      <c r="FW30" s="77"/>
      <c r="FX30" s="77"/>
      <c r="FY30" s="77"/>
      <c r="FZ30" s="77"/>
    </row>
    <row r="31" spans="1:182" ht="15" customHeight="1">
      <c r="P31" s="97"/>
      <c r="Q31" s="97"/>
    </row>
    <row r="32" spans="1:182" ht="15" customHeight="1">
      <c r="P32" s="97"/>
      <c r="Q32" s="97"/>
    </row>
    <row r="33" spans="16:17" ht="15" customHeight="1">
      <c r="P33" s="97"/>
      <c r="Q33" s="97"/>
    </row>
    <row r="34" spans="16:17" ht="15" customHeight="1">
      <c r="P34" s="97"/>
      <c r="Q34" s="97"/>
    </row>
    <row r="35" spans="16:17" ht="15" customHeight="1"/>
  </sheetData>
  <mergeCells count="30">
    <mergeCell ref="D9:E9"/>
    <mergeCell ref="G9:H9"/>
    <mergeCell ref="J9:K9"/>
    <mergeCell ref="L9:M9"/>
    <mergeCell ref="B13:C13"/>
    <mergeCell ref="B14:C14"/>
    <mergeCell ref="L7:L8"/>
    <mergeCell ref="M7:M8"/>
    <mergeCell ref="N7:O7"/>
    <mergeCell ref="P7:Q7"/>
    <mergeCell ref="N8:N9"/>
    <mergeCell ref="O8:O9"/>
    <mergeCell ref="P8:P9"/>
    <mergeCell ref="Q8:Q9"/>
    <mergeCell ref="F7:F9"/>
    <mergeCell ref="G7:G8"/>
    <mergeCell ref="H7:H8"/>
    <mergeCell ref="I7:I9"/>
    <mergeCell ref="J7:J8"/>
    <mergeCell ref="K7:K8"/>
    <mergeCell ref="C1:Q1"/>
    <mergeCell ref="C2:Q2"/>
    <mergeCell ref="B6:C10"/>
    <mergeCell ref="D6:E6"/>
    <mergeCell ref="F6:H6"/>
    <mergeCell ref="I6:K6"/>
    <mergeCell ref="L6:M6"/>
    <mergeCell ref="N6:Q6"/>
    <mergeCell ref="D7:D8"/>
    <mergeCell ref="E7:E8"/>
  </mergeCells>
  <printOptions horizontalCentered="1" verticalCentered="1"/>
  <pageMargins left="0.19685039370078741" right="0.19685039370078741" top="0.39370078740157483" bottom="0.39370078740157483" header="0" footer="0"/>
  <pageSetup paperSize="9"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2</vt:i4>
      </vt:variant>
    </vt:vector>
  </HeadingPairs>
  <TitlesOfParts>
    <vt:vector size="3" baseType="lpstr">
      <vt:lpstr>EX_AI</vt:lpstr>
      <vt:lpstr>EX_AI!Área_de_Impressão</vt:lpstr>
      <vt:lpstr>EX_AI!Títulos_de_Impressão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Bernardo</dc:creator>
  <cp:lastModifiedBy>Teresa Bernardo</cp:lastModifiedBy>
  <cp:lastPrinted>2024-04-05T17:12:43Z</cp:lastPrinted>
  <dcterms:created xsi:type="dcterms:W3CDTF">2024-04-05T17:12:04Z</dcterms:created>
  <dcterms:modified xsi:type="dcterms:W3CDTF">2024-04-05T17:13:24Z</dcterms:modified>
</cp:coreProperties>
</file>